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05" windowWidth="19875" windowHeight="7695" activeTab="2"/>
  </bookViews>
  <sheets>
    <sheet name="Position Vs. Time" sheetId="5" r:id="rId1"/>
    <sheet name="Velocity Vs. Time" sheetId="4" r:id="rId2"/>
    <sheet name="Instantaneous Data" sheetId="1" r:id="rId3"/>
    <sheet name="Workspace" sheetId="2" r:id="rId4"/>
    <sheet name="Position &amp; Velocity Vs. Time " sheetId="8" r:id="rId5"/>
  </sheets>
  <calcPr calcId="125725"/>
</workbook>
</file>

<file path=xl/calcChain.xml><?xml version="1.0" encoding="utf-8"?>
<calcChain xmlns="http://schemas.openxmlformats.org/spreadsheetml/2006/main">
  <c r="C22" i="1"/>
  <c r="M22"/>
  <c r="J22"/>
  <c r="G22"/>
  <c r="L25"/>
  <c r="P25"/>
  <c r="E39" s="1"/>
  <c r="J39" s="1"/>
  <c r="P24"/>
  <c r="E38" s="1"/>
  <c r="J38" s="1"/>
  <c r="P23"/>
  <c r="E37" s="1"/>
  <c r="J37" s="1"/>
  <c r="P22"/>
  <c r="E36" s="1"/>
  <c r="J36" s="1"/>
  <c r="N22"/>
  <c r="P27" s="1"/>
  <c r="E42" s="1"/>
  <c r="J42" s="1"/>
  <c r="M24"/>
  <c r="N23"/>
  <c r="P28" s="1"/>
  <c r="E43" s="1"/>
  <c r="J43" s="1"/>
  <c r="E25" l="1"/>
  <c r="F25"/>
  <c r="G25"/>
  <c r="H25"/>
  <c r="I25"/>
  <c r="J25"/>
  <c r="K25"/>
  <c r="M25"/>
  <c r="M30" s="1"/>
  <c r="N25"/>
  <c r="F24"/>
  <c r="G24"/>
  <c r="H24"/>
  <c r="I24"/>
  <c r="J24"/>
  <c r="K24"/>
  <c r="L24"/>
  <c r="N24"/>
  <c r="E24"/>
  <c r="F23"/>
  <c r="G23"/>
  <c r="H23"/>
  <c r="I23"/>
  <c r="J23"/>
  <c r="K23"/>
  <c r="L23"/>
  <c r="M23"/>
  <c r="E23"/>
  <c r="F22"/>
  <c r="H22"/>
  <c r="I22"/>
  <c r="K22"/>
  <c r="L22"/>
  <c r="E22"/>
  <c r="E27" s="1"/>
  <c r="C25"/>
  <c r="C30" s="1"/>
  <c r="C24"/>
  <c r="C29" s="1"/>
  <c r="C23"/>
  <c r="C28" s="1"/>
  <c r="C27"/>
  <c r="O22" l="1"/>
  <c r="L27"/>
  <c r="J27"/>
  <c r="H27"/>
  <c r="M28"/>
  <c r="K28"/>
  <c r="I28"/>
  <c r="G28"/>
  <c r="O24"/>
  <c r="J29"/>
  <c r="H29"/>
  <c r="J30"/>
  <c r="H30"/>
  <c r="F30"/>
  <c r="I29"/>
  <c r="G29"/>
  <c r="K30"/>
  <c r="I30"/>
  <c r="G30"/>
  <c r="M27"/>
  <c r="N27"/>
  <c r="O23"/>
  <c r="E28"/>
  <c r="P29"/>
  <c r="E44" s="1"/>
  <c r="J44" s="1"/>
  <c r="N29"/>
  <c r="P30"/>
  <c r="E45" s="1"/>
  <c r="J45" s="1"/>
  <c r="N30"/>
  <c r="O25"/>
  <c r="E30"/>
  <c r="K27"/>
  <c r="I27"/>
  <c r="L28"/>
  <c r="J28"/>
  <c r="H28"/>
  <c r="F28"/>
  <c r="K29"/>
  <c r="E29"/>
  <c r="L29"/>
  <c r="M29"/>
  <c r="F29"/>
  <c r="L30"/>
  <c r="F27"/>
  <c r="G27"/>
  <c r="N28"/>
  <c r="O29" l="1"/>
  <c r="O30"/>
  <c r="O28"/>
  <c r="O27"/>
</calcChain>
</file>

<file path=xl/sharedStrings.xml><?xml version="1.0" encoding="utf-8"?>
<sst xmlns="http://schemas.openxmlformats.org/spreadsheetml/2006/main" count="58" uniqueCount="35">
  <si>
    <t>Runner</t>
  </si>
  <si>
    <t>Average Velocity:</t>
  </si>
  <si>
    <t>Average Acceleration:</t>
  </si>
  <si>
    <t>1. What is the slope of the position vs. time graph for your four runners?  List a-d.</t>
  </si>
  <si>
    <t>a. ________________</t>
  </si>
  <si>
    <t>b. ________________</t>
  </si>
  <si>
    <t>c. ________________</t>
  </si>
  <si>
    <t>d. ________________</t>
  </si>
  <si>
    <t>2. What is the slope of the velocity vs. time graph for your four runners? List a-d.</t>
  </si>
  <si>
    <t>a.  </t>
  </si>
  <si>
    <t>Name:</t>
  </si>
  <si>
    <t>Date:</t>
  </si>
  <si>
    <t xml:space="preserve">This Excel table allows you to see the average velocity of each interval which represents a more instantaneous velocity.  </t>
  </si>
  <si>
    <t xml:space="preserve">It automatically fills in the velocity and the acceleration for you.  It also graphs the two on a separate tab.   </t>
  </si>
  <si>
    <t xml:space="preserve">Enter your data in the highlighted section.  </t>
  </si>
  <si>
    <t>SUM Average</t>
  </si>
  <si>
    <t>Instantaneous Velocity, Average Velocity, and Acceleration:</t>
  </si>
  <si>
    <t>Position: (M)</t>
  </si>
  <si>
    <t>Time: (S)</t>
  </si>
  <si>
    <t>Velocity: (M/S)</t>
  </si>
  <si>
    <t>Acceleration: (M/S^2)</t>
  </si>
  <si>
    <t>Absolute value of the difference=</t>
  </si>
  <si>
    <t>What do you notice about the slope of each of the graphs.  Note the equations are on each chart.</t>
  </si>
  <si>
    <t>b.  </t>
  </si>
  <si>
    <t>Response time=</t>
  </si>
  <si>
    <t>5. The  median response time of the class was 0.19.  If the response time is greater than the absolute value of the diffrence then the slope is the same.</t>
  </si>
  <si>
    <t>In other words we know the slope and the position vs. time are the same if 0.19&gt; absolute value of the difference of the slope.</t>
  </si>
  <si>
    <t>My  repsonse time is the amount of time it takes to stop the watch.  If my response time is less than absolute value of difference or .19&lt; absolute value of diffrence,</t>
  </si>
  <si>
    <t>Then the result is that the relationship between slope and positon vs. time and velocity are not the same.</t>
  </si>
  <si>
    <t>3. What is the relationship between the slope of the position vs. time and average velocity do you think?</t>
  </si>
  <si>
    <t xml:space="preserve">4. What is the relationship between the slope of the velocity vs. time and the average acceleration?  </t>
  </si>
  <si>
    <t>Bob</t>
  </si>
  <si>
    <t>Jim</t>
  </si>
  <si>
    <t>Ben</t>
  </si>
  <si>
    <t>Chris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</si>
</sst>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rgb="FF254061"/>
      <name val="Calibri"/>
      <family val="2"/>
    </font>
    <font>
      <sz val="14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4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2"/>
    </xf>
    <xf numFmtId="0" fontId="3" fillId="2" borderId="0" xfId="0" applyFont="1" applyFill="1" applyAlignment="1">
      <alignment horizontal="left" indent="5"/>
    </xf>
    <xf numFmtId="2" fontId="0" fillId="2" borderId="0" xfId="0" applyNumberFormat="1" applyFill="1"/>
    <xf numFmtId="0" fontId="1" fillId="2" borderId="0" xfId="0" applyFont="1" applyFill="1"/>
    <xf numFmtId="0" fontId="0" fillId="2" borderId="1" xfId="0" applyFill="1" applyBorder="1"/>
    <xf numFmtId="14" fontId="0" fillId="2" borderId="0" xfId="0" applyNumberFormat="1" applyFill="1"/>
    <xf numFmtId="2" fontId="0" fillId="2" borderId="0" xfId="0" applyNumberFormat="1" applyFill="1" applyProtection="1"/>
    <xf numFmtId="0" fontId="0" fillId="2" borderId="0" xfId="0" applyFill="1" applyAlignment="1">
      <alignment vertical="top" wrapText="1"/>
    </xf>
  </cellXfs>
  <cellStyles count="1">
    <cellStyle name="Normal" xfId="0" builtinId="0"/>
  </cellStyles>
  <dxfs count="10"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5050"/>
        </patternFill>
      </fill>
    </dxf>
  </dxfs>
  <tableStyles count="0" defaultTableStyle="TableStyleMedium9" defaultPivotStyle="PivotStyleLight16"/>
  <colors>
    <mruColors>
      <color rgb="FFFF505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800" b="1"/>
              <a:t> Displacement Vs. Time </a:t>
            </a:r>
            <a:endParaRPr lang="en-US" sz="1800"/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'Instantaneous Data'!$C$16</c:f>
              <c:strCache>
                <c:ptCount val="1"/>
                <c:pt idx="0">
                  <c:v>Bob</c:v>
                </c:pt>
              </c:strCache>
            </c:strRef>
          </c:tx>
          <c:trendline>
            <c:spPr>
              <a:ln>
                <a:prstDash val="sysDot"/>
              </a:ln>
            </c:spPr>
            <c:trendlineType val="linear"/>
            <c:intercept val="0"/>
            <c:dispEq val="1"/>
            <c:trendlineLbl>
              <c:layout>
                <c:manualLayout>
                  <c:x val="0.4928283175044384"/>
                  <c:y val="0.2062457676158541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'Instantaneous Data'!$D$16:$N$16</c:f>
              <c:numCache>
                <c:formatCode>0.00</c:formatCode>
                <c:ptCount val="11"/>
                <c:pt idx="0">
                  <c:v>0</c:v>
                </c:pt>
                <c:pt idx="1">
                  <c:v>1.88</c:v>
                </c:pt>
                <c:pt idx="2">
                  <c:v>3.16</c:v>
                </c:pt>
                <c:pt idx="3">
                  <c:v>3.82</c:v>
                </c:pt>
                <c:pt idx="4">
                  <c:v>5.53</c:v>
                </c:pt>
                <c:pt idx="5">
                  <c:v>6.57</c:v>
                </c:pt>
                <c:pt idx="6">
                  <c:v>7.34</c:v>
                </c:pt>
                <c:pt idx="7">
                  <c:v>8.99</c:v>
                </c:pt>
                <c:pt idx="8">
                  <c:v>10.4</c:v>
                </c:pt>
                <c:pt idx="9">
                  <c:v>11.07</c:v>
                </c:pt>
                <c:pt idx="10">
                  <c:v>12.92</c:v>
                </c:pt>
              </c:numCache>
            </c:numRef>
          </c:xVal>
          <c:yVal>
            <c:numRef>
              <c:f>'Instantaneous Data'!$D$15:$N$15</c:f>
              <c:numCache>
                <c:formatCode>0.00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yVal>
        </c:ser>
        <c:ser>
          <c:idx val="1"/>
          <c:order val="1"/>
          <c:tx>
            <c:strRef>
              <c:f>'Instantaneous Data'!$C$17</c:f>
              <c:strCache>
                <c:ptCount val="1"/>
                <c:pt idx="0">
                  <c:v>Jim</c:v>
                </c:pt>
              </c:strCache>
            </c:strRef>
          </c:tx>
          <c:trendline>
            <c:spPr>
              <a:ln>
                <a:prstDash val="sysDot"/>
              </a:ln>
            </c:spPr>
            <c:trendlineType val="linear"/>
            <c:intercept val="0"/>
            <c:dispEq val="1"/>
            <c:trendlineLbl>
              <c:layout>
                <c:manualLayout>
                  <c:x val="0.42903516871005032"/>
                  <c:y val="0.249111894465193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'Instantaneous Data'!$D$17:$N$17</c:f>
              <c:numCache>
                <c:formatCode>0.00</c:formatCode>
                <c:ptCount val="11"/>
                <c:pt idx="0">
                  <c:v>0</c:v>
                </c:pt>
                <c:pt idx="1">
                  <c:v>1.92</c:v>
                </c:pt>
                <c:pt idx="2">
                  <c:v>3.81</c:v>
                </c:pt>
                <c:pt idx="3">
                  <c:v>4.91</c:v>
                </c:pt>
                <c:pt idx="4">
                  <c:v>6.31</c:v>
                </c:pt>
                <c:pt idx="5">
                  <c:v>7.16</c:v>
                </c:pt>
                <c:pt idx="6">
                  <c:v>8.7200000000000006</c:v>
                </c:pt>
                <c:pt idx="7">
                  <c:v>10.18</c:v>
                </c:pt>
                <c:pt idx="8">
                  <c:v>11.75</c:v>
                </c:pt>
                <c:pt idx="9">
                  <c:v>13.03</c:v>
                </c:pt>
                <c:pt idx="10">
                  <c:v>15.04</c:v>
                </c:pt>
              </c:numCache>
            </c:numRef>
          </c:xVal>
          <c:yVal>
            <c:numRef>
              <c:f>'Instantaneous Data'!$D$15:$N$15</c:f>
              <c:numCache>
                <c:formatCode>0.00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yVal>
        </c:ser>
        <c:ser>
          <c:idx val="2"/>
          <c:order val="2"/>
          <c:tx>
            <c:strRef>
              <c:f>'Instantaneous Data'!$C$18</c:f>
              <c:strCache>
                <c:ptCount val="1"/>
                <c:pt idx="0">
                  <c:v>Ben</c:v>
                </c:pt>
              </c:strCache>
            </c:strRef>
          </c:tx>
          <c:trendline>
            <c:spPr>
              <a:ln>
                <a:prstDash val="sysDot"/>
              </a:ln>
            </c:spPr>
            <c:trendlineType val="linear"/>
            <c:intercept val="0"/>
            <c:dispEq val="1"/>
            <c:trendlineLbl>
              <c:layout>
                <c:manualLayout>
                  <c:x val="0.21906086499919944"/>
                  <c:y val="0.3119461356326789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3">
                          <a:lumMod val="50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'Instantaneous Data'!$D$18:$N$18</c:f>
              <c:numCache>
                <c:formatCode>0.00</c:formatCode>
                <c:ptCount val="11"/>
                <c:pt idx="0">
                  <c:v>0</c:v>
                </c:pt>
                <c:pt idx="1">
                  <c:v>2.66</c:v>
                </c:pt>
                <c:pt idx="2">
                  <c:v>4.8600000000000003</c:v>
                </c:pt>
                <c:pt idx="3">
                  <c:v>6.16</c:v>
                </c:pt>
                <c:pt idx="4">
                  <c:v>8.31</c:v>
                </c:pt>
                <c:pt idx="5">
                  <c:v>10.35</c:v>
                </c:pt>
                <c:pt idx="6">
                  <c:v>12.35</c:v>
                </c:pt>
                <c:pt idx="7">
                  <c:v>14.32</c:v>
                </c:pt>
                <c:pt idx="8">
                  <c:v>14.93</c:v>
                </c:pt>
                <c:pt idx="9">
                  <c:v>18.899999999999999</c:v>
                </c:pt>
                <c:pt idx="10">
                  <c:v>21.62</c:v>
                </c:pt>
              </c:numCache>
            </c:numRef>
          </c:xVal>
          <c:yVal>
            <c:numRef>
              <c:f>'Instantaneous Data'!$D$15:$N$15</c:f>
              <c:numCache>
                <c:formatCode>0.00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yVal>
        </c:ser>
        <c:ser>
          <c:idx val="3"/>
          <c:order val="3"/>
          <c:tx>
            <c:strRef>
              <c:f>'Instantaneous Data'!$C$19</c:f>
              <c:strCache>
                <c:ptCount val="1"/>
                <c:pt idx="0">
                  <c:v>Chris</c:v>
                </c:pt>
              </c:strCache>
            </c:strRef>
          </c:tx>
          <c:trendline>
            <c:trendlineType val="linear"/>
            <c:intercept val="0"/>
            <c:dispEq val="1"/>
            <c:trendlineLbl>
              <c:layout>
                <c:manualLayout>
                  <c:x val="0.45389456354375352"/>
                  <c:y val="0.3187713366977377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rgbClr val="7030A0"/>
                      </a:solidFill>
                    </a:defRPr>
                  </a:pPr>
                  <a:endParaRPr lang="en-US"/>
                </a:p>
              </c:txPr>
            </c:trendlineLbl>
          </c:trendline>
          <c:trendline>
            <c:spPr>
              <a:ln>
                <a:prstDash val="sysDot"/>
              </a:ln>
            </c:spPr>
            <c:trendlineType val="poly"/>
            <c:order val="2"/>
          </c:trendline>
          <c:xVal>
            <c:numRef>
              <c:f>'Instantaneous Data'!$D$19:$N$19</c:f>
              <c:numCache>
                <c:formatCode>0.00</c:formatCode>
                <c:ptCount val="11"/>
                <c:pt idx="0">
                  <c:v>0</c:v>
                </c:pt>
                <c:pt idx="1">
                  <c:v>2.09</c:v>
                </c:pt>
                <c:pt idx="2">
                  <c:v>3.3</c:v>
                </c:pt>
                <c:pt idx="3">
                  <c:v>4.53</c:v>
                </c:pt>
                <c:pt idx="4">
                  <c:v>5.88</c:v>
                </c:pt>
                <c:pt idx="5">
                  <c:v>7.34</c:v>
                </c:pt>
                <c:pt idx="6">
                  <c:v>8.2799999999999994</c:v>
                </c:pt>
                <c:pt idx="7">
                  <c:v>10.8</c:v>
                </c:pt>
                <c:pt idx="8">
                  <c:v>11.1</c:v>
                </c:pt>
                <c:pt idx="9">
                  <c:v>12.86</c:v>
                </c:pt>
                <c:pt idx="10">
                  <c:v>14.28</c:v>
                </c:pt>
              </c:numCache>
            </c:numRef>
          </c:xVal>
          <c:yVal>
            <c:numRef>
              <c:f>'Instantaneous Data'!$D$15:$N$15</c:f>
              <c:numCache>
                <c:formatCode>0.00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yVal>
        </c:ser>
        <c:axId val="76690944"/>
        <c:axId val="76692864"/>
      </c:scatterChart>
      <c:valAx>
        <c:axId val="766909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u="none" strike="noStrike" baseline="0"/>
                  <a:t>Time (s)</a:t>
                </a:r>
                <a:endParaRPr lang="en-US"/>
              </a:p>
            </c:rich>
          </c:tx>
        </c:title>
        <c:numFmt formatCode="0.00" sourceLinked="1"/>
        <c:majorTickMark val="none"/>
        <c:tickLblPos val="nextTo"/>
        <c:crossAx val="76692864"/>
        <c:crosses val="autoZero"/>
        <c:crossBetween val="midCat"/>
      </c:valAx>
      <c:valAx>
        <c:axId val="7669286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Displacement (m)</a:t>
                </a:r>
              </a:p>
            </c:rich>
          </c:tx>
        </c:title>
        <c:numFmt formatCode="0.00" sourceLinked="1"/>
        <c:majorTickMark val="none"/>
        <c:tickLblPos val="nextTo"/>
        <c:crossAx val="76690944"/>
        <c:crosses val="autoZero"/>
        <c:crossBetween val="midCat"/>
      </c:valAx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89000797789260833"/>
          <c:y val="0.68604313433011377"/>
          <c:w val="0.10852702447676522"/>
          <c:h val="0.25542404556659054"/>
        </c:manualLayout>
      </c:layout>
    </c:legend>
    <c:plotVisOnly val="1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800" b="1"/>
              <a:t> Velocity</a:t>
            </a:r>
            <a:r>
              <a:rPr lang="en-US" sz="1800" b="1" baseline="0"/>
              <a:t> </a:t>
            </a:r>
            <a:r>
              <a:rPr lang="en-US" sz="1800" b="1"/>
              <a:t>Vs. Time </a:t>
            </a:r>
            <a:endParaRPr lang="en-US" sz="1800"/>
          </a:p>
        </c:rich>
      </c:tx>
      <c:layout>
        <c:manualLayout>
          <c:xMode val="edge"/>
          <c:yMode val="edge"/>
          <c:x val="0.40718144145615676"/>
          <c:y val="4.2375480120386479E-2"/>
        </c:manualLayout>
      </c:layout>
    </c:title>
    <c:plotArea>
      <c:layout>
        <c:manualLayout>
          <c:layoutTarget val="inner"/>
          <c:xMode val="edge"/>
          <c:yMode val="edge"/>
          <c:x val="8.9783591011420513E-2"/>
          <c:y val="6.2710785044299694E-2"/>
          <c:w val="0.75793717259610105"/>
          <c:h val="0.80676081957070389"/>
        </c:manualLayout>
      </c:layout>
      <c:scatterChart>
        <c:scatterStyle val="lineMarker"/>
        <c:ser>
          <c:idx val="0"/>
          <c:order val="0"/>
          <c:tx>
            <c:strRef>
              <c:f>'Instantaneous Data'!$C$16</c:f>
              <c:strCache>
                <c:ptCount val="1"/>
                <c:pt idx="0">
                  <c:v>Bob</c:v>
                </c:pt>
              </c:strCache>
            </c:strRef>
          </c:tx>
          <c:trendline>
            <c:spPr>
              <a:ln>
                <a:prstDash val="sysDot"/>
              </a:ln>
            </c:spPr>
            <c:trendlineType val="linear"/>
            <c:dispEq val="1"/>
            <c:trendlineLbl>
              <c:layout>
                <c:manualLayout>
                  <c:x val="0.45561853122798213"/>
                  <c:y val="-0.2444858648300040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'Instantaneous Data'!$D$17:$N$17</c:f>
              <c:numCache>
                <c:formatCode>0.00</c:formatCode>
                <c:ptCount val="11"/>
                <c:pt idx="0">
                  <c:v>0</c:v>
                </c:pt>
                <c:pt idx="1">
                  <c:v>1.92</c:v>
                </c:pt>
                <c:pt idx="2">
                  <c:v>3.81</c:v>
                </c:pt>
                <c:pt idx="3">
                  <c:v>4.91</c:v>
                </c:pt>
                <c:pt idx="4">
                  <c:v>6.31</c:v>
                </c:pt>
                <c:pt idx="5">
                  <c:v>7.16</c:v>
                </c:pt>
                <c:pt idx="6">
                  <c:v>8.7200000000000006</c:v>
                </c:pt>
                <c:pt idx="7">
                  <c:v>10.18</c:v>
                </c:pt>
                <c:pt idx="8">
                  <c:v>11.75</c:v>
                </c:pt>
                <c:pt idx="9">
                  <c:v>13.03</c:v>
                </c:pt>
                <c:pt idx="10">
                  <c:v>15.04</c:v>
                </c:pt>
              </c:numCache>
            </c:numRef>
          </c:xVal>
          <c:yVal>
            <c:numRef>
              <c:f>'Instantaneous Data'!$D$22:$N$22</c:f>
              <c:numCache>
                <c:formatCode>0.00</c:formatCode>
                <c:ptCount val="11"/>
                <c:pt idx="1">
                  <c:v>5.3191489361702127</c:v>
                </c:pt>
                <c:pt idx="2">
                  <c:v>7.8124999999999982</c:v>
                </c:pt>
                <c:pt idx="3">
                  <c:v>15.151515151515158</c:v>
                </c:pt>
                <c:pt idx="4">
                  <c:v>5.8479532163742673</c:v>
                </c:pt>
                <c:pt idx="5">
                  <c:v>9.615384615384615</c:v>
                </c:pt>
                <c:pt idx="6">
                  <c:v>12.987012987012994</c:v>
                </c:pt>
                <c:pt idx="7">
                  <c:v>6.0606060606060597</c:v>
                </c:pt>
                <c:pt idx="8">
                  <c:v>7.0921985815602833</c:v>
                </c:pt>
                <c:pt idx="9">
                  <c:v>14.92537313432836</c:v>
                </c:pt>
                <c:pt idx="10">
                  <c:v>5.4054054054054061</c:v>
                </c:pt>
              </c:numCache>
            </c:numRef>
          </c:yVal>
        </c:ser>
        <c:ser>
          <c:idx val="1"/>
          <c:order val="1"/>
          <c:tx>
            <c:strRef>
              <c:f>'Instantaneous Data'!$C$17</c:f>
              <c:strCache>
                <c:ptCount val="1"/>
                <c:pt idx="0">
                  <c:v>Jim</c:v>
                </c:pt>
              </c:strCache>
            </c:strRef>
          </c:tx>
          <c:trendline>
            <c:spPr>
              <a:ln>
                <a:prstDash val="sysDot"/>
              </a:ln>
            </c:spPr>
            <c:trendlineType val="linear"/>
            <c:dispEq val="1"/>
            <c:trendlineLbl>
              <c:layout>
                <c:manualLayout>
                  <c:x val="0.46158118693877331"/>
                  <c:y val="-0.2582565453195193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'Instantaneous Data'!$D$17:$N$17</c:f>
              <c:numCache>
                <c:formatCode>0.00</c:formatCode>
                <c:ptCount val="11"/>
                <c:pt idx="0">
                  <c:v>0</c:v>
                </c:pt>
                <c:pt idx="1">
                  <c:v>1.92</c:v>
                </c:pt>
                <c:pt idx="2">
                  <c:v>3.81</c:v>
                </c:pt>
                <c:pt idx="3">
                  <c:v>4.91</c:v>
                </c:pt>
                <c:pt idx="4">
                  <c:v>6.31</c:v>
                </c:pt>
                <c:pt idx="5">
                  <c:v>7.16</c:v>
                </c:pt>
                <c:pt idx="6">
                  <c:v>8.7200000000000006</c:v>
                </c:pt>
                <c:pt idx="7">
                  <c:v>10.18</c:v>
                </c:pt>
                <c:pt idx="8">
                  <c:v>11.75</c:v>
                </c:pt>
                <c:pt idx="9">
                  <c:v>13.03</c:v>
                </c:pt>
                <c:pt idx="10">
                  <c:v>15.04</c:v>
                </c:pt>
              </c:numCache>
            </c:numRef>
          </c:xVal>
          <c:yVal>
            <c:numRef>
              <c:f>'Instantaneous Data'!$D$23:$N$23</c:f>
              <c:numCache>
                <c:formatCode>0.00</c:formatCode>
                <c:ptCount val="11"/>
                <c:pt idx="1">
                  <c:v>5.2083333333333339</c:v>
                </c:pt>
                <c:pt idx="2">
                  <c:v>5.2910052910052903</c:v>
                </c:pt>
                <c:pt idx="3">
                  <c:v>9.0909090909090899</c:v>
                </c:pt>
                <c:pt idx="4">
                  <c:v>7.1428571428571459</c:v>
                </c:pt>
                <c:pt idx="5">
                  <c:v>11.764705882352933</c:v>
                </c:pt>
                <c:pt idx="6">
                  <c:v>6.4102564102564079</c:v>
                </c:pt>
                <c:pt idx="7">
                  <c:v>6.849315068493155</c:v>
                </c:pt>
                <c:pt idx="8">
                  <c:v>6.3694267515923553</c:v>
                </c:pt>
                <c:pt idx="9">
                  <c:v>7.8125000000000036</c:v>
                </c:pt>
                <c:pt idx="10">
                  <c:v>4.9751243781094532</c:v>
                </c:pt>
              </c:numCache>
            </c:numRef>
          </c:yVal>
        </c:ser>
        <c:ser>
          <c:idx val="2"/>
          <c:order val="2"/>
          <c:tx>
            <c:strRef>
              <c:f>'Instantaneous Data'!$C$18</c:f>
              <c:strCache>
                <c:ptCount val="1"/>
                <c:pt idx="0">
                  <c:v>Ben</c:v>
                </c:pt>
              </c:strCache>
            </c:strRef>
          </c:tx>
          <c:trendline>
            <c:spPr>
              <a:ln>
                <a:prstDash val="sysDot"/>
              </a:ln>
              <a:effectLst>
                <a:outerShdw blurRad="50800" dist="50800" dir="5400000" algn="ctr" rotWithShape="0">
                  <a:sysClr val="window" lastClr="FFFFFF">
                    <a:alpha val="0"/>
                  </a:sysClr>
                </a:outerShdw>
              </a:effectLst>
            </c:spPr>
            <c:trendlineType val="linear"/>
            <c:dispEq val="1"/>
            <c:trendlineLbl>
              <c:layout>
                <c:manualLayout>
                  <c:x val="0.26354234581419034"/>
                  <c:y val="-0.2410060545933465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3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'Instantaneous Data'!$D$18:$N$18</c:f>
              <c:numCache>
                <c:formatCode>0.00</c:formatCode>
                <c:ptCount val="11"/>
                <c:pt idx="0">
                  <c:v>0</c:v>
                </c:pt>
                <c:pt idx="1">
                  <c:v>2.66</c:v>
                </c:pt>
                <c:pt idx="2">
                  <c:v>4.8600000000000003</c:v>
                </c:pt>
                <c:pt idx="3">
                  <c:v>6.16</c:v>
                </c:pt>
                <c:pt idx="4">
                  <c:v>8.31</c:v>
                </c:pt>
                <c:pt idx="5">
                  <c:v>10.35</c:v>
                </c:pt>
                <c:pt idx="6">
                  <c:v>12.35</c:v>
                </c:pt>
                <c:pt idx="7">
                  <c:v>14.32</c:v>
                </c:pt>
                <c:pt idx="8">
                  <c:v>14.93</c:v>
                </c:pt>
                <c:pt idx="9">
                  <c:v>18.899999999999999</c:v>
                </c:pt>
                <c:pt idx="10">
                  <c:v>21.62</c:v>
                </c:pt>
              </c:numCache>
            </c:numRef>
          </c:xVal>
          <c:yVal>
            <c:numRef>
              <c:f>'Instantaneous Data'!$D$24:$N$24</c:f>
              <c:numCache>
                <c:formatCode>0.00</c:formatCode>
                <c:ptCount val="11"/>
                <c:pt idx="1">
                  <c:v>3.7593984962406015</c:v>
                </c:pt>
                <c:pt idx="2">
                  <c:v>4.545454545454545</c:v>
                </c:pt>
                <c:pt idx="3">
                  <c:v>7.6923076923076934</c:v>
                </c:pt>
                <c:pt idx="4">
                  <c:v>4.6511627906976738</c:v>
                </c:pt>
                <c:pt idx="5">
                  <c:v>4.9019607843137276</c:v>
                </c:pt>
                <c:pt idx="6">
                  <c:v>5</c:v>
                </c:pt>
                <c:pt idx="7">
                  <c:v>5.0761421319796938</c:v>
                </c:pt>
                <c:pt idx="8">
                  <c:v>16.393442622950836</c:v>
                </c:pt>
                <c:pt idx="9">
                  <c:v>2.5188916876574314</c:v>
                </c:pt>
                <c:pt idx="10">
                  <c:v>3.6764705882352908</c:v>
                </c:pt>
              </c:numCache>
            </c:numRef>
          </c:yVal>
        </c:ser>
        <c:ser>
          <c:idx val="3"/>
          <c:order val="3"/>
          <c:tx>
            <c:strRef>
              <c:f>'Instantaneous Data'!$C$19</c:f>
              <c:strCache>
                <c:ptCount val="1"/>
                <c:pt idx="0">
                  <c:v>Chris</c:v>
                </c:pt>
              </c:strCache>
            </c:strRef>
          </c:tx>
          <c:trendline>
            <c:spPr>
              <a:ln>
                <a:prstDash val="sysDot"/>
              </a:ln>
            </c:spPr>
            <c:trendlineType val="linear"/>
            <c:dispEq val="1"/>
            <c:trendlineLbl>
              <c:layout>
                <c:manualLayout>
                  <c:x val="0.48158982465708688"/>
                  <c:y val="-6.7447083082952025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rgbClr val="7030A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'Instantaneous Data'!$D$19:$N$19</c:f>
              <c:numCache>
                <c:formatCode>0.00</c:formatCode>
                <c:ptCount val="11"/>
                <c:pt idx="0">
                  <c:v>0</c:v>
                </c:pt>
                <c:pt idx="1">
                  <c:v>2.09</c:v>
                </c:pt>
                <c:pt idx="2">
                  <c:v>3.3</c:v>
                </c:pt>
                <c:pt idx="3">
                  <c:v>4.53</c:v>
                </c:pt>
                <c:pt idx="4">
                  <c:v>5.88</c:v>
                </c:pt>
                <c:pt idx="5">
                  <c:v>7.34</c:v>
                </c:pt>
                <c:pt idx="6">
                  <c:v>8.2799999999999994</c:v>
                </c:pt>
                <c:pt idx="7">
                  <c:v>10.8</c:v>
                </c:pt>
                <c:pt idx="8">
                  <c:v>11.1</c:v>
                </c:pt>
                <c:pt idx="9">
                  <c:v>12.86</c:v>
                </c:pt>
                <c:pt idx="10">
                  <c:v>14.28</c:v>
                </c:pt>
              </c:numCache>
            </c:numRef>
          </c:xVal>
          <c:yVal>
            <c:numRef>
              <c:f>'Instantaneous Data'!$D$25:$N$25</c:f>
              <c:numCache>
                <c:formatCode>0.00</c:formatCode>
                <c:ptCount val="11"/>
                <c:pt idx="1">
                  <c:v>4.7846889952153111</c:v>
                </c:pt>
                <c:pt idx="2">
                  <c:v>8.2644628099173563</c:v>
                </c:pt>
                <c:pt idx="3">
                  <c:v>8.1300813008130053</c:v>
                </c:pt>
                <c:pt idx="4">
                  <c:v>7.4074074074074092</c:v>
                </c:pt>
                <c:pt idx="5">
                  <c:v>6.8493150684931505</c:v>
                </c:pt>
                <c:pt idx="6">
                  <c:v>10.638297872340431</c:v>
                </c:pt>
                <c:pt idx="7">
                  <c:v>3.9682539682539661</c:v>
                </c:pt>
                <c:pt idx="8">
                  <c:v>33.333333333333449</c:v>
                </c:pt>
                <c:pt idx="9">
                  <c:v>5.6818181818181825</c:v>
                </c:pt>
                <c:pt idx="10">
                  <c:v>7.042253521126761</c:v>
                </c:pt>
              </c:numCache>
            </c:numRef>
          </c:yVal>
        </c:ser>
        <c:axId val="82572032"/>
        <c:axId val="82573952"/>
      </c:scatterChart>
      <c:valAx>
        <c:axId val="825720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baseline="0"/>
                  <a:t> (S)</a:t>
                </a:r>
                <a:endParaRPr lang="en-US"/>
              </a:p>
            </c:rich>
          </c:tx>
        </c:title>
        <c:numFmt formatCode="0.00" sourceLinked="1"/>
        <c:majorTickMark val="none"/>
        <c:tickLblPos val="nextTo"/>
        <c:crossAx val="82573952"/>
        <c:crosses val="autoZero"/>
        <c:crossBetween val="midCat"/>
      </c:valAx>
      <c:valAx>
        <c:axId val="825739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Velocity (M/S)</a:t>
                </a:r>
              </a:p>
            </c:rich>
          </c:tx>
          <c:layout>
            <c:manualLayout>
              <c:xMode val="edge"/>
              <c:yMode val="edge"/>
              <c:x val="1.6114973936884672E-2"/>
              <c:y val="0.45823147276322729"/>
            </c:manualLayout>
          </c:layout>
        </c:title>
        <c:numFmt formatCode="0.00" sourceLinked="1"/>
        <c:majorTickMark val="none"/>
        <c:tickLblPos val="nextTo"/>
        <c:crossAx val="82572032"/>
        <c:crosses val="autoZero"/>
        <c:crossBetween val="midCat"/>
      </c:valAx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89372168920917416"/>
          <c:y val="0.71050857885001151"/>
          <c:w val="8.7233341592690181E-2"/>
          <c:h val="0.14595659746662332"/>
        </c:manualLayout>
      </c:layout>
    </c:legend>
    <c:plotVisOnly val="1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6"/>
  <c:chart>
    <c:title>
      <c:tx>
        <c:rich>
          <a:bodyPr/>
          <a:lstStyle/>
          <a:p>
            <a:pPr>
              <a:defRPr/>
            </a:pPr>
            <a:r>
              <a:rPr lang="en-US"/>
              <a:t>Position &amp; Velocity</a:t>
            </a:r>
            <a:r>
              <a:rPr lang="en-US" baseline="0"/>
              <a:t> </a:t>
            </a:r>
            <a:r>
              <a:rPr lang="en-US"/>
              <a:t>Vs. Time for Bob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'Instantaneous Data'!$B$15</c:f>
              <c:strCache>
                <c:ptCount val="1"/>
                <c:pt idx="0">
                  <c:v>Position: (M)</c:v>
                </c:pt>
              </c:strCache>
            </c:strRef>
          </c:tx>
          <c:xVal>
            <c:numRef>
              <c:f>'Instantaneous Data'!$D$19:$N$19</c:f>
              <c:numCache>
                <c:formatCode>0.00</c:formatCode>
                <c:ptCount val="11"/>
                <c:pt idx="0">
                  <c:v>0</c:v>
                </c:pt>
                <c:pt idx="1">
                  <c:v>2.09</c:v>
                </c:pt>
                <c:pt idx="2">
                  <c:v>3.3</c:v>
                </c:pt>
                <c:pt idx="3">
                  <c:v>4.53</c:v>
                </c:pt>
                <c:pt idx="4">
                  <c:v>5.88</c:v>
                </c:pt>
                <c:pt idx="5">
                  <c:v>7.34</c:v>
                </c:pt>
                <c:pt idx="6">
                  <c:v>8.2799999999999994</c:v>
                </c:pt>
                <c:pt idx="7">
                  <c:v>10.8</c:v>
                </c:pt>
                <c:pt idx="8">
                  <c:v>11.1</c:v>
                </c:pt>
                <c:pt idx="9">
                  <c:v>12.86</c:v>
                </c:pt>
                <c:pt idx="10">
                  <c:v>14.28</c:v>
                </c:pt>
              </c:numCache>
            </c:numRef>
          </c:xVal>
          <c:yVal>
            <c:numRef>
              <c:f>'Instantaneous Data'!$D$15:$N$15</c:f>
              <c:numCache>
                <c:formatCode>0.00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yVal>
        </c:ser>
        <c:ser>
          <c:idx val="1"/>
          <c:order val="1"/>
          <c:tx>
            <c:strRef>
              <c:f>'Instantaneous Data'!$B$25</c:f>
              <c:strCache>
                <c:ptCount val="1"/>
                <c:pt idx="0">
                  <c:v>Velocity: (M/S)</c:v>
                </c:pt>
              </c:strCache>
            </c:strRef>
          </c:tx>
          <c:xVal>
            <c:numRef>
              <c:f>'Instantaneous Data'!$D$19:$N$19</c:f>
              <c:numCache>
                <c:formatCode>0.00</c:formatCode>
                <c:ptCount val="11"/>
                <c:pt idx="0">
                  <c:v>0</c:v>
                </c:pt>
                <c:pt idx="1">
                  <c:v>2.09</c:v>
                </c:pt>
                <c:pt idx="2">
                  <c:v>3.3</c:v>
                </c:pt>
                <c:pt idx="3">
                  <c:v>4.53</c:v>
                </c:pt>
                <c:pt idx="4">
                  <c:v>5.88</c:v>
                </c:pt>
                <c:pt idx="5">
                  <c:v>7.34</c:v>
                </c:pt>
                <c:pt idx="6">
                  <c:v>8.2799999999999994</c:v>
                </c:pt>
                <c:pt idx="7">
                  <c:v>10.8</c:v>
                </c:pt>
                <c:pt idx="8">
                  <c:v>11.1</c:v>
                </c:pt>
                <c:pt idx="9">
                  <c:v>12.86</c:v>
                </c:pt>
                <c:pt idx="10">
                  <c:v>14.28</c:v>
                </c:pt>
              </c:numCache>
            </c:numRef>
          </c:xVal>
          <c:yVal>
            <c:numRef>
              <c:f>'Instantaneous Data'!$D$25:$N$25</c:f>
              <c:numCache>
                <c:formatCode>0.00</c:formatCode>
                <c:ptCount val="11"/>
                <c:pt idx="1">
                  <c:v>4.7846889952153111</c:v>
                </c:pt>
                <c:pt idx="2">
                  <c:v>8.2644628099173563</c:v>
                </c:pt>
                <c:pt idx="3">
                  <c:v>8.1300813008130053</c:v>
                </c:pt>
                <c:pt idx="4">
                  <c:v>7.4074074074074092</c:v>
                </c:pt>
                <c:pt idx="5">
                  <c:v>6.8493150684931505</c:v>
                </c:pt>
                <c:pt idx="6">
                  <c:v>10.638297872340431</c:v>
                </c:pt>
                <c:pt idx="7">
                  <c:v>3.9682539682539661</c:v>
                </c:pt>
                <c:pt idx="8">
                  <c:v>33.333333333333449</c:v>
                </c:pt>
                <c:pt idx="9">
                  <c:v>5.6818181818181825</c:v>
                </c:pt>
                <c:pt idx="10">
                  <c:v>7.042253521126761</c:v>
                </c:pt>
              </c:numCache>
            </c:numRef>
          </c:yVal>
        </c:ser>
        <c:axId val="82477440"/>
        <c:axId val="82478976"/>
      </c:scatterChart>
      <c:valAx>
        <c:axId val="82477440"/>
        <c:scaling>
          <c:orientation val="minMax"/>
        </c:scaling>
        <c:axPos val="b"/>
        <c:numFmt formatCode="0.00" sourceLinked="1"/>
        <c:tickLblPos val="nextTo"/>
        <c:crossAx val="82478976"/>
        <c:crosses val="autoZero"/>
        <c:crossBetween val="midCat"/>
      </c:valAx>
      <c:valAx>
        <c:axId val="82478976"/>
        <c:scaling>
          <c:orientation val="minMax"/>
        </c:scaling>
        <c:axPos val="l"/>
        <c:majorGridlines/>
        <c:numFmt formatCode="0.00" sourceLinked="1"/>
        <c:tickLblPos val="nextTo"/>
        <c:crossAx val="824774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9035041366892137"/>
          <c:y val="0.71365511564847273"/>
          <c:w val="8.6223326792728067E-2"/>
          <c:h val="0.11072711499859103"/>
        </c:manualLayout>
      </c:layout>
    </c:legend>
    <c:plotVisOnly val="1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5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5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40821" y="-40821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0.89066</cdr:x>
      <cdr:y>0.324</cdr:y>
    </cdr:from>
    <cdr:to>
      <cdr:x>0.99358</cdr:x>
      <cdr:y>0.57113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7721084" y="2039182"/>
          <a:ext cx="892209" cy="155537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0.88317</cdr:x>
      <cdr:y>0.33142</cdr:y>
    </cdr:from>
    <cdr:to>
      <cdr:x>1</cdr:x>
      <cdr:y>0.5728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16456" y="2085853"/>
          <a:ext cx="1012785" cy="1519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   Slope:</a:t>
          </a:r>
        </a:p>
      </cdr:txBody>
    </cdr:sp>
  </cdr:relSizeAnchor>
  <cdr:relSizeAnchor xmlns:cdr="http://schemas.openxmlformats.org/drawingml/2006/chartDrawing">
    <cdr:from>
      <cdr:x>0.89013</cdr:x>
      <cdr:y>0.61136</cdr:y>
    </cdr:from>
    <cdr:to>
      <cdr:x>0.99166</cdr:x>
      <cdr:y>0.98109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7716498" y="3847750"/>
          <a:ext cx="880159" cy="232698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0.88317</cdr:x>
      <cdr:y>0.62835</cdr:y>
    </cdr:from>
    <cdr:to>
      <cdr:x>1</cdr:x>
      <cdr:y>0.86973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728513" y="3954684"/>
          <a:ext cx="1012785" cy="1519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>
              <a:latin typeface="Calibri"/>
              <a:ea typeface="+mn-ea"/>
              <a:cs typeface="+mn-cs"/>
            </a:rPr>
            <a:t>   Legend: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26008" y="1998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0.88434</cdr:x>
      <cdr:y>0.62915</cdr:y>
    </cdr:from>
    <cdr:to>
      <cdr:x>0.99515</cdr:x>
      <cdr:y>0.89294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7666332" y="3959678"/>
          <a:ext cx="960596" cy="16602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rgbClr val="F79646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0.88317</cdr:x>
      <cdr:y>0.65293</cdr:y>
    </cdr:from>
    <cdr:to>
      <cdr:x>1</cdr:x>
      <cdr:y>0.89431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682170" y="4109357"/>
          <a:ext cx="1012794" cy="15191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>
              <a:latin typeface="Calibri"/>
            </a:rPr>
            <a:t>Legend:</a:t>
          </a:r>
        </a:p>
      </cdr:txBody>
    </cdr:sp>
  </cdr:relSizeAnchor>
  <cdr:relSizeAnchor xmlns:cdr="http://schemas.openxmlformats.org/drawingml/2006/chartDrawing">
    <cdr:from>
      <cdr:x>0.86187</cdr:x>
      <cdr:y>0.30383</cdr:y>
    </cdr:from>
    <cdr:to>
      <cdr:x>1</cdr:x>
      <cdr:y>0.57728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7471528" y="1912234"/>
          <a:ext cx="1197428" cy="17210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rgbClr val="F79646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0.88317</cdr:x>
      <cdr:y>0.33295</cdr:y>
    </cdr:from>
    <cdr:to>
      <cdr:x>1</cdr:x>
      <cdr:y>0.57408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7656162" y="2095500"/>
          <a:ext cx="1012794" cy="15176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Slope: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-1"/>
    <xdr:ext cx="8654143" cy="63273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0.889</cdr:x>
      <cdr:y>0.64731</cdr:y>
    </cdr:from>
    <cdr:to>
      <cdr:x>1</cdr:x>
      <cdr:y>0.84516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7693533" y="4095738"/>
          <a:ext cx="960610" cy="12518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rgbClr val="F79646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0.88297</cdr:x>
      <cdr:y>0.65376</cdr:y>
    </cdr:from>
    <cdr:to>
      <cdr:x>1</cdr:x>
      <cdr:y>0.89386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660821" y="4136572"/>
          <a:ext cx="1012794" cy="15191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>
              <a:latin typeface="Calibri"/>
            </a:rPr>
            <a:t>Legend: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V65"/>
  <sheetViews>
    <sheetView tabSelected="1" zoomScaleNormal="100" workbookViewId="0">
      <selection activeCell="H34" sqref="H34"/>
    </sheetView>
  </sheetViews>
  <sheetFormatPr defaultRowHeight="15"/>
  <cols>
    <col min="2" max="2" width="21.7109375" customWidth="1"/>
    <col min="4" max="4" width="8.5703125" customWidth="1"/>
    <col min="6" max="6" width="10" customWidth="1"/>
    <col min="16" max="16" width="12.7109375" bestFit="1" customWidth="1"/>
  </cols>
  <sheetData>
    <row r="2" spans="1:20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>
      <c r="A3" s="9" t="s">
        <v>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>
      <c r="A5" s="9" t="s">
        <v>11</v>
      </c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22.5">
      <c r="A7" s="1"/>
      <c r="B7" s="2" t="s">
        <v>16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1"/>
      <c r="B8" s="1"/>
      <c r="C8" s="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>
      <c r="A11" s="1"/>
      <c r="B11" s="4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5.75" thickBot="1">
      <c r="A12" s="1"/>
      <c r="B12" s="4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.75" thickBot="1">
      <c r="A13" s="1"/>
      <c r="B13" s="4" t="s">
        <v>14</v>
      </c>
      <c r="C13" s="1"/>
      <c r="D13" s="1"/>
      <c r="E13" s="1"/>
      <c r="F13" s="1"/>
      <c r="G13" s="1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>
      <c r="A14" s="1"/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>
      <c r="A15" s="1"/>
      <c r="B15" s="8" t="s">
        <v>17</v>
      </c>
      <c r="C15" s="8" t="s">
        <v>0</v>
      </c>
      <c r="D15" s="8">
        <v>0</v>
      </c>
      <c r="E15" s="8">
        <v>10</v>
      </c>
      <c r="F15" s="8">
        <v>20</v>
      </c>
      <c r="G15" s="8">
        <v>30</v>
      </c>
      <c r="H15" s="8">
        <v>40</v>
      </c>
      <c r="I15" s="8">
        <v>50</v>
      </c>
      <c r="J15" s="8">
        <v>60</v>
      </c>
      <c r="K15" s="8">
        <v>70</v>
      </c>
      <c r="L15" s="8">
        <v>80</v>
      </c>
      <c r="M15" s="8">
        <v>90</v>
      </c>
      <c r="N15" s="8">
        <v>100</v>
      </c>
      <c r="O15" s="1"/>
      <c r="P15" s="1"/>
      <c r="Q15" s="1"/>
      <c r="R15" s="1"/>
      <c r="S15" s="1"/>
      <c r="T15" s="1"/>
    </row>
    <row r="16" spans="1:20">
      <c r="A16" s="1"/>
      <c r="B16" s="8" t="s">
        <v>18</v>
      </c>
      <c r="C16" s="8" t="s">
        <v>31</v>
      </c>
      <c r="D16" s="8">
        <v>0</v>
      </c>
      <c r="E16" s="8">
        <v>1.88</v>
      </c>
      <c r="F16" s="12">
        <v>3.16</v>
      </c>
      <c r="G16" s="12">
        <v>3.82</v>
      </c>
      <c r="H16" s="12">
        <v>5.53</v>
      </c>
      <c r="I16" s="12">
        <v>6.57</v>
      </c>
      <c r="J16" s="12">
        <v>7.34</v>
      </c>
      <c r="K16" s="12">
        <v>8.99</v>
      </c>
      <c r="L16" s="12">
        <v>10.4</v>
      </c>
      <c r="M16" s="12">
        <v>11.07</v>
      </c>
      <c r="N16" s="12">
        <v>12.92</v>
      </c>
      <c r="O16" s="1"/>
      <c r="P16" s="1"/>
      <c r="Q16" s="1"/>
      <c r="R16" s="1"/>
      <c r="S16" s="1"/>
      <c r="T16" s="1"/>
    </row>
    <row r="17" spans="1:20">
      <c r="A17" s="1"/>
      <c r="B17" s="8" t="s">
        <v>18</v>
      </c>
      <c r="C17" s="8" t="s">
        <v>32</v>
      </c>
      <c r="D17" s="8">
        <v>0</v>
      </c>
      <c r="E17" s="8">
        <v>1.92</v>
      </c>
      <c r="F17" s="8">
        <v>3.81</v>
      </c>
      <c r="G17" s="8">
        <v>4.91</v>
      </c>
      <c r="H17" s="8">
        <v>6.31</v>
      </c>
      <c r="I17" s="8">
        <v>7.16</v>
      </c>
      <c r="J17" s="8">
        <v>8.7200000000000006</v>
      </c>
      <c r="K17" s="8">
        <v>10.18</v>
      </c>
      <c r="L17" s="8">
        <v>11.75</v>
      </c>
      <c r="M17" s="8">
        <v>13.03</v>
      </c>
      <c r="N17" s="8">
        <v>15.04</v>
      </c>
      <c r="O17" s="1"/>
      <c r="P17" s="1"/>
      <c r="Q17" s="1"/>
      <c r="R17" s="1"/>
      <c r="S17" s="1"/>
      <c r="T17" s="1"/>
    </row>
    <row r="18" spans="1:20">
      <c r="A18" s="1"/>
      <c r="B18" s="8" t="s">
        <v>18</v>
      </c>
      <c r="C18" s="8" t="s">
        <v>33</v>
      </c>
      <c r="D18" s="8">
        <v>0</v>
      </c>
      <c r="E18" s="8">
        <v>2.66</v>
      </c>
      <c r="F18" s="8">
        <v>4.8600000000000003</v>
      </c>
      <c r="G18" s="8">
        <v>6.16</v>
      </c>
      <c r="H18" s="8">
        <v>8.31</v>
      </c>
      <c r="I18" s="8">
        <v>10.35</v>
      </c>
      <c r="J18" s="8">
        <v>12.35</v>
      </c>
      <c r="K18" s="8">
        <v>14.32</v>
      </c>
      <c r="L18" s="8">
        <v>14.93</v>
      </c>
      <c r="M18" s="8">
        <v>18.899999999999999</v>
      </c>
      <c r="N18" s="8">
        <v>21.62</v>
      </c>
      <c r="O18" s="1"/>
      <c r="P18" s="1"/>
      <c r="Q18" s="1"/>
      <c r="R18" s="1"/>
      <c r="S18" s="1"/>
      <c r="T18" s="1"/>
    </row>
    <row r="19" spans="1:20">
      <c r="A19" s="1"/>
      <c r="B19" s="8" t="s">
        <v>18</v>
      </c>
      <c r="C19" s="8" t="s">
        <v>34</v>
      </c>
      <c r="D19" s="8">
        <v>0</v>
      </c>
      <c r="E19" s="8">
        <v>2.09</v>
      </c>
      <c r="F19" s="8">
        <v>3.3</v>
      </c>
      <c r="G19" s="8">
        <v>4.53</v>
      </c>
      <c r="H19" s="8">
        <v>5.88</v>
      </c>
      <c r="I19" s="8">
        <v>7.34</v>
      </c>
      <c r="J19" s="8">
        <v>8.2799999999999994</v>
      </c>
      <c r="K19" s="8">
        <v>10.8</v>
      </c>
      <c r="L19" s="8">
        <v>11.1</v>
      </c>
      <c r="M19" s="8">
        <v>12.86</v>
      </c>
      <c r="N19" s="8">
        <v>14.28</v>
      </c>
      <c r="O19" s="1"/>
      <c r="P19" s="1"/>
      <c r="Q19" s="1"/>
      <c r="R19" s="1"/>
      <c r="S19" s="1"/>
      <c r="T19" s="1"/>
    </row>
    <row r="20" spans="1:20">
      <c r="A20" s="1"/>
      <c r="B20" s="4" t="s">
        <v>13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 t="s">
        <v>15</v>
      </c>
      <c r="P21" s="1" t="s">
        <v>1</v>
      </c>
      <c r="Q21" s="1"/>
      <c r="R21" s="1"/>
      <c r="S21" s="1"/>
      <c r="T21" s="1"/>
    </row>
    <row r="22" spans="1:20">
      <c r="A22" s="1"/>
      <c r="B22" s="8" t="s">
        <v>19</v>
      </c>
      <c r="C22" s="8" t="str">
        <f>C16</f>
        <v>Bob</v>
      </c>
      <c r="D22" s="8"/>
      <c r="E22" s="8">
        <f t="shared" ref="E22:N22" si="0">(E$15-D$15)/(E16-D16)</f>
        <v>5.3191489361702127</v>
      </c>
      <c r="F22" s="8">
        <f t="shared" si="0"/>
        <v>7.8124999999999982</v>
      </c>
      <c r="G22" s="8">
        <f t="shared" si="0"/>
        <v>15.151515151515158</v>
      </c>
      <c r="H22" s="8">
        <f t="shared" si="0"/>
        <v>5.8479532163742673</v>
      </c>
      <c r="I22" s="8">
        <f t="shared" si="0"/>
        <v>9.615384615384615</v>
      </c>
      <c r="J22" s="8">
        <f t="shared" si="0"/>
        <v>12.987012987012994</v>
      </c>
      <c r="K22" s="8">
        <f t="shared" si="0"/>
        <v>6.0606060606060597</v>
      </c>
      <c r="L22" s="8">
        <f t="shared" si="0"/>
        <v>7.0921985815602833</v>
      </c>
      <c r="M22" s="8">
        <f t="shared" si="0"/>
        <v>14.92537313432836</v>
      </c>
      <c r="N22" s="8">
        <f t="shared" si="0"/>
        <v>5.4054054054054061</v>
      </c>
      <c r="O22" s="8">
        <f>AVERAGE(D22:N22)</f>
        <v>9.0217098088357357</v>
      </c>
      <c r="P22" s="8">
        <f>(N15-D15)/(N16-D16)</f>
        <v>7.7399380804953557</v>
      </c>
      <c r="Q22" s="1"/>
      <c r="R22" s="1"/>
      <c r="S22" s="1"/>
      <c r="T22" s="1"/>
    </row>
    <row r="23" spans="1:20">
      <c r="A23" s="1"/>
      <c r="B23" s="8" t="s">
        <v>19</v>
      </c>
      <c r="C23" s="8" t="str">
        <f>C17</f>
        <v>Jim</v>
      </c>
      <c r="D23" s="8"/>
      <c r="E23" s="8">
        <f t="shared" ref="E23:N23" si="1">(E$15-D$15)/(E17-D17)</f>
        <v>5.2083333333333339</v>
      </c>
      <c r="F23" s="8">
        <f t="shared" si="1"/>
        <v>5.2910052910052903</v>
      </c>
      <c r="G23" s="8">
        <f t="shared" si="1"/>
        <v>9.0909090909090899</v>
      </c>
      <c r="H23" s="8">
        <f t="shared" si="1"/>
        <v>7.1428571428571459</v>
      </c>
      <c r="I23" s="8">
        <f t="shared" si="1"/>
        <v>11.764705882352933</v>
      </c>
      <c r="J23" s="8">
        <f t="shared" si="1"/>
        <v>6.4102564102564079</v>
      </c>
      <c r="K23" s="8">
        <f t="shared" si="1"/>
        <v>6.849315068493155</v>
      </c>
      <c r="L23" s="8">
        <f t="shared" si="1"/>
        <v>6.3694267515923553</v>
      </c>
      <c r="M23" s="8">
        <f t="shared" si="1"/>
        <v>7.8125000000000036</v>
      </c>
      <c r="N23" s="8">
        <f t="shared" si="1"/>
        <v>4.9751243781094532</v>
      </c>
      <c r="O23" s="8">
        <f>AVERAGE(D23:N23)</f>
        <v>7.0914433348909167</v>
      </c>
      <c r="P23" s="8">
        <f>(N$15-D$15)/(N17-D17)</f>
        <v>6.6489361702127665</v>
      </c>
      <c r="Q23" s="1"/>
      <c r="R23" s="1"/>
      <c r="S23" s="1"/>
      <c r="T23" s="1"/>
    </row>
    <row r="24" spans="1:20">
      <c r="A24" s="1"/>
      <c r="B24" s="8" t="s">
        <v>19</v>
      </c>
      <c r="C24" s="8" t="str">
        <f>C18</f>
        <v>Ben</v>
      </c>
      <c r="D24" s="8"/>
      <c r="E24" s="8">
        <f t="shared" ref="E24:N24" si="2">(E$15-D$15)/(E18-D18)</f>
        <v>3.7593984962406015</v>
      </c>
      <c r="F24" s="8">
        <f t="shared" si="2"/>
        <v>4.545454545454545</v>
      </c>
      <c r="G24" s="8">
        <f t="shared" si="2"/>
        <v>7.6923076923076934</v>
      </c>
      <c r="H24" s="8">
        <f t="shared" si="2"/>
        <v>4.6511627906976738</v>
      </c>
      <c r="I24" s="8">
        <f t="shared" si="2"/>
        <v>4.9019607843137276</v>
      </c>
      <c r="J24" s="8">
        <f t="shared" si="2"/>
        <v>5</v>
      </c>
      <c r="K24" s="8">
        <f t="shared" si="2"/>
        <v>5.0761421319796938</v>
      </c>
      <c r="L24" s="8">
        <f t="shared" si="2"/>
        <v>16.393442622950836</v>
      </c>
      <c r="M24" s="8">
        <f t="shared" si="2"/>
        <v>2.5188916876574314</v>
      </c>
      <c r="N24" s="8">
        <f t="shared" si="2"/>
        <v>3.6764705882352908</v>
      </c>
      <c r="O24" s="8">
        <f>AVERAGE(D24:N24)</f>
        <v>5.8215231339837494</v>
      </c>
      <c r="P24" s="8">
        <f>(N$15-D$15)/(N18-D18)</f>
        <v>4.6253469010175765</v>
      </c>
      <c r="Q24" s="1"/>
      <c r="R24" s="1"/>
      <c r="S24" s="1"/>
      <c r="T24" s="1"/>
    </row>
    <row r="25" spans="1:20">
      <c r="A25" s="1"/>
      <c r="B25" s="8" t="s">
        <v>19</v>
      </c>
      <c r="C25" s="8" t="str">
        <f>C19</f>
        <v>Chris</v>
      </c>
      <c r="D25" s="8"/>
      <c r="E25" s="8">
        <f t="shared" ref="E25:N25" si="3">(E$15-D$15)/(E19-D19)</f>
        <v>4.7846889952153111</v>
      </c>
      <c r="F25" s="8">
        <f t="shared" si="3"/>
        <v>8.2644628099173563</v>
      </c>
      <c r="G25" s="8">
        <f t="shared" si="3"/>
        <v>8.1300813008130053</v>
      </c>
      <c r="H25" s="8">
        <f t="shared" si="3"/>
        <v>7.4074074074074092</v>
      </c>
      <c r="I25" s="8">
        <f t="shared" si="3"/>
        <v>6.8493150684931505</v>
      </c>
      <c r="J25" s="8">
        <f t="shared" si="3"/>
        <v>10.638297872340431</v>
      </c>
      <c r="K25" s="8">
        <f t="shared" si="3"/>
        <v>3.9682539682539661</v>
      </c>
      <c r="L25" s="8">
        <f t="shared" si="3"/>
        <v>33.333333333333449</v>
      </c>
      <c r="M25" s="8">
        <f t="shared" si="3"/>
        <v>5.6818181818181825</v>
      </c>
      <c r="N25" s="8">
        <f t="shared" si="3"/>
        <v>7.042253521126761</v>
      </c>
      <c r="O25" s="8">
        <f>AVERAGE(D25:N25)</f>
        <v>9.6099912458719032</v>
      </c>
      <c r="P25" s="8">
        <f>(N$15-D$15)/(N19-D19)</f>
        <v>7.0028011204481793</v>
      </c>
      <c r="Q25" s="1"/>
      <c r="R25" s="1"/>
      <c r="S25" s="1"/>
      <c r="T25" s="1"/>
    </row>
    <row r="26" spans="1:20">
      <c r="A26" s="1"/>
      <c r="B26" s="8"/>
      <c r="C26" s="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" t="s">
        <v>15</v>
      </c>
      <c r="P26" s="1" t="s">
        <v>2</v>
      </c>
      <c r="Q26" s="1"/>
      <c r="R26" s="1"/>
      <c r="S26" s="1"/>
      <c r="T26" s="1"/>
    </row>
    <row r="27" spans="1:20">
      <c r="A27" s="1"/>
      <c r="B27" s="8" t="s">
        <v>20</v>
      </c>
      <c r="C27" s="8" t="str">
        <f>C22</f>
        <v>Bob</v>
      </c>
      <c r="D27" s="8"/>
      <c r="E27" s="8">
        <f>(E$22-D$22)/(E16-D16)</f>
        <v>2.8293345405160708</v>
      </c>
      <c r="F27" s="8">
        <f t="shared" ref="F27:N27" si="4">(F$22-E$22)/(F16-E16)</f>
        <v>1.9479305186170195</v>
      </c>
      <c r="G27" s="8">
        <f t="shared" si="4"/>
        <v>11.119719926538126</v>
      </c>
      <c r="H27" s="8">
        <f t="shared" si="4"/>
        <v>-5.4406794942344376</v>
      </c>
      <c r="I27" s="8">
        <f t="shared" si="4"/>
        <v>3.6225301913561032</v>
      </c>
      <c r="J27" s="8">
        <f t="shared" si="4"/>
        <v>4.3787381449719236</v>
      </c>
      <c r="K27" s="8">
        <f t="shared" si="4"/>
        <v>-4.1978223796405656</v>
      </c>
      <c r="L27" s="8">
        <f t="shared" si="4"/>
        <v>0.73162590138597416</v>
      </c>
      <c r="M27" s="8">
        <f t="shared" si="4"/>
        <v>11.691305302638922</v>
      </c>
      <c r="N27" s="8">
        <f t="shared" si="4"/>
        <v>-5.1459285021205163</v>
      </c>
      <c r="O27" s="8">
        <f>AVERAGE(D27:N27)</f>
        <v>2.1536754150028625</v>
      </c>
      <c r="P27" s="8">
        <f>(N22-D22)/(N16-D16)</f>
        <v>0.41837503137812743</v>
      </c>
      <c r="Q27" s="1"/>
      <c r="R27" s="1"/>
      <c r="S27" s="1"/>
      <c r="T27" s="1"/>
    </row>
    <row r="28" spans="1:20">
      <c r="A28" s="1"/>
      <c r="B28" s="8" t="s">
        <v>20</v>
      </c>
      <c r="C28" s="8" t="str">
        <f>C23</f>
        <v>Jim</v>
      </c>
      <c r="D28" s="8"/>
      <c r="E28" s="8">
        <f t="shared" ref="E28:N28" si="5">(E$23-D$23)/(E17-D17)</f>
        <v>2.7126736111111116</v>
      </c>
      <c r="F28" s="8">
        <f t="shared" si="5"/>
        <v>4.3741776546008644E-2</v>
      </c>
      <c r="G28" s="8">
        <f t="shared" si="5"/>
        <v>3.4544579999125449</v>
      </c>
      <c r="H28" s="8">
        <f t="shared" si="5"/>
        <v>-1.3914656771799605</v>
      </c>
      <c r="I28" s="8">
        <f t="shared" si="5"/>
        <v>5.4374691052891579</v>
      </c>
      <c r="J28" s="8">
        <f t="shared" si="5"/>
        <v>-3.4323394051900791</v>
      </c>
      <c r="K28" s="8">
        <f t="shared" si="5"/>
        <v>0.30072510838133382</v>
      </c>
      <c r="L28" s="8">
        <f t="shared" si="5"/>
        <v>-0.30566134834445835</v>
      </c>
      <c r="M28" s="8">
        <f t="shared" si="5"/>
        <v>1.1274009753184757</v>
      </c>
      <c r="N28" s="8">
        <f t="shared" si="5"/>
        <v>-1.4116296626321148</v>
      </c>
      <c r="O28" s="8">
        <f>AVERAGE(D28:N28)</f>
        <v>0.65353724832120186</v>
      </c>
      <c r="P28" s="8">
        <f>(N23-D23)/(N17-D17)</f>
        <v>0.33079284428919237</v>
      </c>
      <c r="Q28" s="1"/>
      <c r="R28" s="1"/>
      <c r="S28" s="1"/>
      <c r="T28" s="1"/>
    </row>
    <row r="29" spans="1:20">
      <c r="A29" s="1"/>
      <c r="B29" s="8" t="s">
        <v>20</v>
      </c>
      <c r="C29" s="8" t="str">
        <f>C24</f>
        <v>Ben</v>
      </c>
      <c r="D29" s="8"/>
      <c r="E29" s="8">
        <f t="shared" ref="E29:N29" si="6">(E$24-D$24)/(E18-D18)</f>
        <v>1.4133077053536096</v>
      </c>
      <c r="F29" s="8">
        <f t="shared" si="6"/>
        <v>0.35729820418815611</v>
      </c>
      <c r="G29" s="8">
        <f t="shared" si="6"/>
        <v>2.4206562668101146</v>
      </c>
      <c r="H29" s="8">
        <f t="shared" si="6"/>
        <v>-1.414486000748846</v>
      </c>
      <c r="I29" s="8">
        <f t="shared" si="6"/>
        <v>0.12294019294904604</v>
      </c>
      <c r="J29" s="8">
        <f t="shared" si="6"/>
        <v>4.9019607843136193E-2</v>
      </c>
      <c r="K29" s="8">
        <f t="shared" si="6"/>
        <v>3.8650828416088197E-2</v>
      </c>
      <c r="L29" s="8">
        <f t="shared" si="6"/>
        <v>18.552951624542874</v>
      </c>
      <c r="M29" s="8">
        <f t="shared" si="6"/>
        <v>-3.4948491020890198</v>
      </c>
      <c r="N29" s="8">
        <f t="shared" si="6"/>
        <v>0.42558047815362438</v>
      </c>
      <c r="O29" s="8">
        <f>AVERAGE(D29:N29)</f>
        <v>1.8471069805418783</v>
      </c>
      <c r="P29" s="8">
        <f>(N24-D24)/(N18-D18)</f>
        <v>0.17004951841976368</v>
      </c>
      <c r="Q29" s="1"/>
      <c r="R29" s="1"/>
      <c r="S29" s="1"/>
      <c r="T29" s="1"/>
    </row>
    <row r="30" spans="1:20">
      <c r="A30" s="1"/>
      <c r="B30" s="8" t="s">
        <v>20</v>
      </c>
      <c r="C30" s="8" t="str">
        <f>C25</f>
        <v>Chris</v>
      </c>
      <c r="D30" s="8"/>
      <c r="E30" s="8">
        <f t="shared" ref="E30:N30" si="7">(E$25-D$25)/(E19-D19)</f>
        <v>2.2893248780934505</v>
      </c>
      <c r="F30" s="8">
        <f t="shared" si="7"/>
        <v>2.8758461278529301</v>
      </c>
      <c r="G30" s="8">
        <f t="shared" si="7"/>
        <v>-0.10925325943443165</v>
      </c>
      <c r="H30" s="8">
        <f t="shared" si="7"/>
        <v>-0.53531399511525646</v>
      </c>
      <c r="I30" s="8">
        <f t="shared" si="7"/>
        <v>-0.38225502665360184</v>
      </c>
      <c r="J30" s="8">
        <f t="shared" si="7"/>
        <v>4.0308327700503002</v>
      </c>
      <c r="K30" s="8">
        <f t="shared" si="7"/>
        <v>-2.6468428190819289</v>
      </c>
      <c r="L30" s="8">
        <f t="shared" si="7"/>
        <v>97.883597883598625</v>
      </c>
      <c r="M30" s="8">
        <f t="shared" si="7"/>
        <v>-15.711088154270039</v>
      </c>
      <c r="N30" s="8">
        <f t="shared" si="7"/>
        <v>0.95805305585111156</v>
      </c>
      <c r="O30" s="8">
        <f>AVERAGE(D30:N30)</f>
        <v>8.8652901460891158</v>
      </c>
      <c r="P30" s="8">
        <f>(N25-D25)/(N19-D19)</f>
        <v>0.49315500848226618</v>
      </c>
      <c r="Q30" s="1"/>
      <c r="R30" s="1"/>
      <c r="S30" s="1"/>
      <c r="T30" s="1"/>
    </row>
    <row r="31" spans="1:20">
      <c r="A31" s="1"/>
      <c r="B31" s="1"/>
      <c r="C31" s="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>
      <c r="A32" s="1"/>
      <c r="B32" s="4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2">
      <c r="A33" s="1"/>
      <c r="B33" s="4" t="s">
        <v>22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2">
      <c r="A34" s="1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2">
      <c r="A35" s="1"/>
      <c r="B35" s="5" t="s">
        <v>3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2">
      <c r="A36" s="1"/>
      <c r="B36" s="1"/>
      <c r="C36" s="6" t="s">
        <v>4</v>
      </c>
      <c r="D36" s="1"/>
      <c r="E36" s="8">
        <f>P22</f>
        <v>7.7399380804953557</v>
      </c>
      <c r="F36" s="1" t="s">
        <v>21</v>
      </c>
      <c r="G36" s="1"/>
      <c r="H36" s="1"/>
      <c r="I36" s="1"/>
      <c r="J36" s="8">
        <f>ABS(E36-D36)</f>
        <v>7.7399380804953557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2">
      <c r="A37" s="1"/>
      <c r="B37" s="1"/>
      <c r="C37" s="6" t="s">
        <v>5</v>
      </c>
      <c r="D37" s="1"/>
      <c r="E37" s="8">
        <f>P23</f>
        <v>6.6489361702127665</v>
      </c>
      <c r="F37" s="1" t="s">
        <v>21</v>
      </c>
      <c r="G37" s="1"/>
      <c r="H37" s="1"/>
      <c r="I37" s="1"/>
      <c r="J37" s="8">
        <f>ABS(E37-D37)</f>
        <v>6.6489361702127665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2">
      <c r="A38" s="1"/>
      <c r="B38" s="1"/>
      <c r="C38" s="6" t="s">
        <v>6</v>
      </c>
      <c r="D38" s="1"/>
      <c r="E38" s="8">
        <f>P24</f>
        <v>4.6253469010175765</v>
      </c>
      <c r="F38" s="1" t="s">
        <v>21</v>
      </c>
      <c r="G38" s="1"/>
      <c r="H38" s="1"/>
      <c r="I38" s="1"/>
      <c r="J38" s="8">
        <f>ABS(E38-D38)</f>
        <v>4.6253469010175765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2">
      <c r="A39" s="1"/>
      <c r="B39" s="1"/>
      <c r="C39" s="6" t="s">
        <v>7</v>
      </c>
      <c r="D39" s="1"/>
      <c r="E39" s="8">
        <f>P25</f>
        <v>7.0028011204481793</v>
      </c>
      <c r="F39" s="1" t="s">
        <v>21</v>
      </c>
      <c r="G39" s="1"/>
      <c r="H39" s="1"/>
      <c r="I39" s="1"/>
      <c r="J39" s="8">
        <f>ABS(E39-D39)</f>
        <v>7.0028011204481793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2">
      <c r="A40" s="1"/>
      <c r="B40" s="7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2">
      <c r="A41" s="1"/>
      <c r="B41" s="5" t="s">
        <v>8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2">
      <c r="A42" s="1"/>
      <c r="B42" s="1"/>
      <c r="C42" s="6" t="s">
        <v>4</v>
      </c>
      <c r="D42" s="1"/>
      <c r="E42" s="8">
        <f>P27</f>
        <v>0.41837503137812743</v>
      </c>
      <c r="F42" s="1" t="s">
        <v>21</v>
      </c>
      <c r="G42" s="1"/>
      <c r="H42" s="1"/>
      <c r="I42" s="1"/>
      <c r="J42" s="8">
        <f>ABS(E42-D42)</f>
        <v>0.41837503137812743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>
      <c r="A43" s="1"/>
      <c r="B43" s="1"/>
      <c r="C43" s="6" t="s">
        <v>5</v>
      </c>
      <c r="D43" s="1"/>
      <c r="E43" s="8">
        <f>P28</f>
        <v>0.33079284428919237</v>
      </c>
      <c r="F43" s="1" t="s">
        <v>21</v>
      </c>
      <c r="G43" s="1"/>
      <c r="H43" s="1"/>
      <c r="I43" s="1"/>
      <c r="J43" s="8">
        <f>ABS(E43-D43)</f>
        <v>0.33079284428919237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>
      <c r="A44" s="1"/>
      <c r="B44" s="1"/>
      <c r="C44" s="6" t="s">
        <v>6</v>
      </c>
      <c r="D44" s="1"/>
      <c r="E44" s="8">
        <f>P29</f>
        <v>0.17004951841976368</v>
      </c>
      <c r="F44" s="1" t="s">
        <v>21</v>
      </c>
      <c r="G44" s="1"/>
      <c r="H44" s="1"/>
      <c r="I44" s="1"/>
      <c r="J44" s="8">
        <f>ABS(E44-D44)</f>
        <v>0.17004951841976368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>
      <c r="A45" s="1"/>
      <c r="B45" s="1"/>
      <c r="C45" s="6" t="s">
        <v>7</v>
      </c>
      <c r="D45" s="1"/>
      <c r="E45" s="8">
        <f>P30</f>
        <v>0.49315500848226618</v>
      </c>
      <c r="F45" s="1" t="s">
        <v>21</v>
      </c>
      <c r="G45" s="1"/>
      <c r="H45" s="1"/>
      <c r="I45" s="1"/>
      <c r="J45" s="8">
        <f>ABS(E45-D45)</f>
        <v>0.49315500848226618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>
      <c r="A46" s="1"/>
      <c r="B46" s="5" t="s">
        <v>29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2">
      <c r="A47" s="1"/>
      <c r="B47" s="6" t="s">
        <v>9</v>
      </c>
      <c r="C47" s="13"/>
      <c r="D47" s="13"/>
      <c r="E47" s="13"/>
      <c r="F47" s="13"/>
      <c r="G47" s="13"/>
      <c r="H47" s="13"/>
      <c r="I47" s="13"/>
      <c r="J47" s="13"/>
      <c r="K47" s="13"/>
      <c r="L47" s="1"/>
      <c r="M47" s="1"/>
      <c r="N47" s="1"/>
      <c r="O47" s="1"/>
      <c r="P47" s="1"/>
      <c r="Q47" s="1"/>
      <c r="R47" s="1"/>
      <c r="S47" s="1"/>
      <c r="T47" s="1"/>
    </row>
    <row r="48" spans="1:22">
      <c r="A48" s="1"/>
      <c r="B48" s="6"/>
      <c r="C48" s="13"/>
      <c r="D48" s="13"/>
      <c r="E48" s="13"/>
      <c r="F48" s="13"/>
      <c r="G48" s="13"/>
      <c r="H48" s="13"/>
      <c r="I48" s="13"/>
      <c r="J48" s="13"/>
      <c r="K48" s="13"/>
      <c r="L48" s="1"/>
      <c r="M48" s="1"/>
      <c r="N48" s="1"/>
      <c r="O48" s="1"/>
      <c r="P48" s="1"/>
      <c r="Q48" s="1"/>
      <c r="R48" s="1"/>
      <c r="S48" s="1"/>
      <c r="T48" s="1"/>
    </row>
    <row r="49" spans="1:20">
      <c r="A49" s="1"/>
      <c r="B49" s="6"/>
      <c r="C49" s="13"/>
      <c r="D49" s="13"/>
      <c r="E49" s="13"/>
      <c r="F49" s="13"/>
      <c r="G49" s="13"/>
      <c r="H49" s="13"/>
      <c r="I49" s="13"/>
      <c r="J49" s="13"/>
      <c r="K49" s="13"/>
      <c r="L49" s="1"/>
      <c r="M49" s="1"/>
      <c r="N49" s="1"/>
      <c r="O49" s="1"/>
      <c r="P49" s="1"/>
      <c r="Q49" s="1"/>
      <c r="R49" s="1"/>
      <c r="S49" s="1"/>
      <c r="T49" s="1"/>
    </row>
    <row r="50" spans="1:20">
      <c r="A50" s="1"/>
      <c r="B50" s="5" t="s">
        <v>30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>
      <c r="A51" s="1"/>
      <c r="B51" s="6" t="s">
        <v>9</v>
      </c>
      <c r="C51" s="13"/>
      <c r="D51" s="13"/>
      <c r="E51" s="13"/>
      <c r="F51" s="13"/>
      <c r="G51" s="13"/>
      <c r="H51" s="13"/>
      <c r="I51" s="13"/>
      <c r="J51" s="13"/>
      <c r="K51" s="13"/>
      <c r="L51" s="1"/>
      <c r="M51" s="1"/>
      <c r="N51" s="1"/>
      <c r="O51" s="1"/>
      <c r="P51" s="1"/>
      <c r="Q51" s="1"/>
      <c r="R51" s="1"/>
      <c r="S51" s="1"/>
      <c r="T51" s="1"/>
    </row>
    <row r="52" spans="1:20">
      <c r="A52" s="1"/>
      <c r="B52" s="6"/>
      <c r="C52" s="13"/>
      <c r="D52" s="13"/>
      <c r="E52" s="13"/>
      <c r="F52" s="13"/>
      <c r="G52" s="13"/>
      <c r="H52" s="13"/>
      <c r="I52" s="13"/>
      <c r="J52" s="13"/>
      <c r="K52" s="13"/>
      <c r="L52" s="1"/>
      <c r="M52" s="1"/>
      <c r="N52" s="1"/>
      <c r="O52" s="1"/>
      <c r="P52" s="1"/>
      <c r="Q52" s="1"/>
      <c r="R52" s="1"/>
      <c r="S52" s="1"/>
      <c r="T52" s="1"/>
    </row>
    <row r="53" spans="1:20">
      <c r="A53" s="1"/>
      <c r="B53" s="6"/>
      <c r="C53" s="13"/>
      <c r="D53" s="13"/>
      <c r="E53" s="13"/>
      <c r="F53" s="13"/>
      <c r="G53" s="13"/>
      <c r="H53" s="13"/>
      <c r="I53" s="13"/>
      <c r="J53" s="13"/>
      <c r="K53" s="13"/>
      <c r="L53" s="1"/>
      <c r="M53" s="1"/>
      <c r="N53" s="1"/>
      <c r="O53" s="1"/>
      <c r="P53" s="1"/>
      <c r="Q53" s="1"/>
      <c r="R53" s="1"/>
      <c r="S53" s="1"/>
      <c r="T53" s="1"/>
    </row>
    <row r="54" spans="1:20">
      <c r="A54" s="1"/>
      <c r="B54" s="5" t="s">
        <v>25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5.75" thickBot="1">
      <c r="A55" s="1"/>
      <c r="B55" s="5" t="s">
        <v>26</v>
      </c>
      <c r="C55" s="1"/>
      <c r="D55" s="1"/>
      <c r="E55" s="1"/>
      <c r="F55" s="1"/>
      <c r="G55" s="1"/>
      <c r="H55" s="1"/>
      <c r="I55" s="8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5.75" thickBot="1">
      <c r="A56" s="1"/>
      <c r="B56" s="5" t="s">
        <v>9</v>
      </c>
      <c r="C56" s="1" t="s">
        <v>24</v>
      </c>
      <c r="D56" s="1"/>
      <c r="E56" s="1"/>
      <c r="F56" s="10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>
      <c r="A57" s="1"/>
      <c r="B57" s="5" t="s">
        <v>27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>
      <c r="A58" s="1"/>
      <c r="B58" s="5" t="s">
        <v>28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>
      <c r="A59" s="1"/>
      <c r="B59" s="5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>
      <c r="A60" s="1"/>
      <c r="B60" s="6" t="s">
        <v>23</v>
      </c>
      <c r="C60" s="13"/>
      <c r="D60" s="13"/>
      <c r="E60" s="13"/>
      <c r="F60" s="13"/>
      <c r="G60" s="13"/>
      <c r="H60" s="13"/>
      <c r="I60" s="13"/>
      <c r="J60" s="13"/>
      <c r="K60" s="13"/>
      <c r="L60" s="1"/>
      <c r="M60" s="1"/>
      <c r="N60" s="1"/>
      <c r="O60" s="1"/>
      <c r="P60" s="1"/>
      <c r="Q60" s="1"/>
      <c r="R60" s="1"/>
      <c r="S60" s="1"/>
      <c r="T60" s="1"/>
    </row>
    <row r="61" spans="1:20">
      <c r="A61" s="1"/>
      <c r="B61" s="6"/>
      <c r="C61" s="13"/>
      <c r="D61" s="13"/>
      <c r="E61" s="13"/>
      <c r="F61" s="13"/>
      <c r="G61" s="13"/>
      <c r="H61" s="13"/>
      <c r="I61" s="13"/>
      <c r="J61" s="13"/>
      <c r="K61" s="13"/>
      <c r="L61" s="1"/>
      <c r="M61" s="1"/>
      <c r="N61" s="1"/>
      <c r="O61" s="1"/>
      <c r="P61" s="1"/>
      <c r="Q61" s="1"/>
      <c r="R61" s="1"/>
      <c r="S61" s="1"/>
    </row>
    <row r="62" spans="1:20">
      <c r="A62" s="1"/>
      <c r="B62" s="6"/>
      <c r="C62" s="13"/>
      <c r="D62" s="13"/>
      <c r="E62" s="13"/>
      <c r="F62" s="13"/>
      <c r="G62" s="13"/>
      <c r="H62" s="13"/>
      <c r="I62" s="13"/>
      <c r="J62" s="13"/>
      <c r="K62" s="13"/>
      <c r="L62" s="1"/>
      <c r="M62" s="1"/>
      <c r="N62" s="1"/>
      <c r="O62" s="1"/>
      <c r="P62" s="1"/>
      <c r="Q62" s="1"/>
      <c r="R62" s="1"/>
      <c r="S62" s="1"/>
    </row>
    <row r="63" spans="1:20">
      <c r="A63" s="1"/>
      <c r="B63" s="4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20">
      <c r="A64" s="1"/>
      <c r="B64" s="4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>
      <c r="A65" s="1"/>
      <c r="B65" s="4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</sheetData>
  <sheetProtection sheet="1" objects="1" scenarios="1" formatCells="0"/>
  <protectedRanges>
    <protectedRange sqref="C60:K62 F56 C51:K53 C47:K49 D45 D44 D43 D42 D39 D37 D38 D36" name="Range7"/>
    <protectedRange sqref="C16:C19" name="Range1_2_1"/>
    <protectedRange sqref="C16:C19" name="Range3_2_1"/>
    <protectedRange sqref="D16:N19" name="Range1_1_1"/>
    <protectedRange sqref="D16:N19" name="Range3_1_1"/>
    <protectedRange sqref="M49 C47:K49 C51:K53 C60:K62" name="Range2"/>
    <protectedRange sqref="B3 B5 G13 C47:K49 C51:K53 C60:K62 F56" name="Range3"/>
  </protectedRanges>
  <mergeCells count="3">
    <mergeCell ref="C47:K49"/>
    <mergeCell ref="C51:K53"/>
    <mergeCell ref="C60:K62"/>
  </mergeCells>
  <conditionalFormatting sqref="E22:N25">
    <cfRule type="colorScale" priority="21">
      <colorScale>
        <cfvo type="min" val="0"/>
        <cfvo type="max" val="0"/>
        <color rgb="FF00B0F0"/>
        <color rgb="FFFF0000"/>
      </colorScale>
    </cfRule>
  </conditionalFormatting>
  <conditionalFormatting sqref="C60:K62 C51:K53 C47:K49 D42:D45 D36:D39 B5 B3 G13 C16:N19 F56">
    <cfRule type="notContainsBlanks" dxfId="5" priority="25">
      <formula>LEN(TRIM(B3))&gt;0</formula>
    </cfRule>
    <cfRule type="containsBlanks" dxfId="0" priority="25">
      <formula>LEN(TRIM(B3))=0</formula>
    </cfRule>
  </conditionalFormatting>
  <conditionalFormatting sqref="E27:N30">
    <cfRule type="colorScale" priority="1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16:N19">
    <cfRule type="containsBlanks" dxfId="4" priority="4">
      <formula>LEN(TRIM(D16))=0</formula>
    </cfRule>
  </conditionalFormatting>
  <conditionalFormatting sqref="D16:N19">
    <cfRule type="notContainsBlanks" dxfId="3" priority="3">
      <formula>LEN(TRIM(D16))&gt;0</formula>
    </cfRule>
  </conditionalFormatting>
  <conditionalFormatting sqref="C16:C19">
    <cfRule type="containsBlanks" dxfId="2" priority="2">
      <formula>LEN(TRIM(C16))=0</formula>
    </cfRule>
  </conditionalFormatting>
  <conditionalFormatting sqref="C16:C19">
    <cfRule type="notContainsBlanks" dxfId="1" priority="1">
      <formula>LEN(TRIM(C16))&gt;0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E4:P7"/>
  <sheetViews>
    <sheetView workbookViewId="0">
      <selection activeCell="E4" sqref="E4:P7"/>
    </sheetView>
  </sheetViews>
  <sheetFormatPr defaultRowHeight="15"/>
  <sheetData>
    <row r="4" spans="5:16">
      <c r="E4" s="8"/>
      <c r="F4" s="8"/>
      <c r="G4" s="8"/>
      <c r="H4" s="12"/>
      <c r="I4" s="12"/>
      <c r="J4" s="12"/>
      <c r="K4" s="12"/>
      <c r="L4" s="12"/>
      <c r="M4" s="12"/>
      <c r="N4" s="12"/>
      <c r="O4" s="12"/>
      <c r="P4" s="12"/>
    </row>
    <row r="5" spans="5:16"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5:16"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5:16"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</sheetData>
  <protectedRanges>
    <protectedRange sqref="F4:P7" name="Range3_1"/>
    <protectedRange sqref="F4:P7" name="Range1_1"/>
    <protectedRange sqref="E4:E7" name="Range3_2"/>
    <protectedRange sqref="E4:E7" name="Range1_2"/>
  </protectedRanges>
  <conditionalFormatting sqref="F4:P7">
    <cfRule type="containsBlanks" dxfId="9" priority="6">
      <formula>LEN(TRIM(F4))=0</formula>
    </cfRule>
  </conditionalFormatting>
  <conditionalFormatting sqref="F4:P7">
    <cfRule type="notContainsBlanks" dxfId="8" priority="5">
      <formula>LEN(TRIM(F4))&gt;0</formula>
    </cfRule>
  </conditionalFormatting>
  <conditionalFormatting sqref="E4:E7">
    <cfRule type="containsBlanks" dxfId="7" priority="2">
      <formula>LEN(TRIM(E4))=0</formula>
    </cfRule>
  </conditionalFormatting>
  <conditionalFormatting sqref="E4:E7">
    <cfRule type="notContainsBlanks" dxfId="6" priority="1">
      <formula>LEN(TRIM(E4))&gt;0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</vt:vector>
  </HeadingPairs>
  <TitlesOfParts>
    <vt:vector size="5" baseType="lpstr">
      <vt:lpstr>Instantaneous Data</vt:lpstr>
      <vt:lpstr>Workspace</vt:lpstr>
      <vt:lpstr>Position Vs. Time</vt:lpstr>
      <vt:lpstr>Velocity Vs. Time</vt:lpstr>
      <vt:lpstr>Position &amp; Velocity Vs. Time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chscha</dc:creator>
  <cp:lastModifiedBy>chscha</cp:lastModifiedBy>
  <dcterms:created xsi:type="dcterms:W3CDTF">2010-09-30T23:54:54Z</dcterms:created>
  <dcterms:modified xsi:type="dcterms:W3CDTF">2010-10-26T03:58:48Z</dcterms:modified>
</cp:coreProperties>
</file>